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4160" windowHeight="8220"/>
  </bookViews>
  <sheets>
    <sheet name="3 parallel" sheetId="1" r:id="rId1"/>
    <sheet name="2 parallel" sheetId="4" r:id="rId2"/>
    <sheet name="Tabelle2" sheetId="2" r:id="rId3"/>
    <sheet name="Tabelle3" sheetId="3" r:id="rId4"/>
  </sheets>
  <calcPr calcId="125725"/>
</workbook>
</file>

<file path=xl/calcChain.xml><?xml version="1.0" encoding="utf-8"?>
<calcChain xmlns="http://schemas.openxmlformats.org/spreadsheetml/2006/main">
  <c r="C16" i="1"/>
  <c r="C14"/>
  <c r="C12"/>
  <c r="C6" i="4" l="1"/>
  <c r="F4"/>
  <c r="E4"/>
  <c r="G4" l="1"/>
  <c r="C8" s="1"/>
  <c r="C11" s="1"/>
  <c r="G6" i="1"/>
  <c r="F6"/>
  <c r="E6"/>
  <c r="H6" s="1"/>
  <c r="C10" s="1"/>
  <c r="C15" s="1"/>
  <c r="C8"/>
  <c r="C9" i="4" l="1"/>
  <c r="E10" s="1"/>
  <c r="E12"/>
  <c r="E16" i="1"/>
  <c r="C11"/>
  <c r="C13"/>
  <c r="I12" i="4" l="1"/>
  <c r="C12"/>
  <c r="H12"/>
  <c r="J12" s="1"/>
  <c r="C10"/>
  <c r="F10"/>
  <c r="F12"/>
  <c r="F16" i="1"/>
  <c r="J14" s="1"/>
  <c r="J16"/>
  <c r="E14"/>
  <c r="E12"/>
  <c r="C13" i="4" l="1"/>
  <c r="C15"/>
  <c r="F14" i="1"/>
  <c r="I14" s="1"/>
  <c r="I16"/>
  <c r="F12"/>
  <c r="H14" s="1"/>
  <c r="H16"/>
  <c r="K16" s="1"/>
  <c r="K14"/>
  <c r="C17" i="4" l="1"/>
  <c r="C16"/>
  <c r="C21" i="1"/>
  <c r="C22" s="1"/>
  <c r="C17"/>
  <c r="C19"/>
  <c r="C20" s="1"/>
  <c r="C23"/>
  <c r="C24" s="1"/>
  <c r="C18"/>
  <c r="C14" i="4" l="1"/>
  <c r="C18"/>
</calcChain>
</file>

<file path=xl/sharedStrings.xml><?xml version="1.0" encoding="utf-8"?>
<sst xmlns="http://schemas.openxmlformats.org/spreadsheetml/2006/main" count="110" uniqueCount="43">
  <si>
    <t>Parallelschaltung von 3 Transformatoren</t>
  </si>
  <si>
    <t>Nennscheinleistung Transformator 1</t>
  </si>
  <si>
    <r>
      <t>S</t>
    </r>
    <r>
      <rPr>
        <vertAlign val="subscript"/>
        <sz val="11"/>
        <color theme="1"/>
        <rFont val="Arial"/>
        <family val="2"/>
      </rPr>
      <t>N1</t>
    </r>
  </si>
  <si>
    <t>kVA</t>
  </si>
  <si>
    <t>Kurzschlussspannung Transformator 1</t>
  </si>
  <si>
    <r>
      <t>u</t>
    </r>
    <r>
      <rPr>
        <vertAlign val="subscript"/>
        <sz val="11"/>
        <color theme="1"/>
        <rFont val="Arial"/>
        <family val="2"/>
      </rPr>
      <t>k1</t>
    </r>
  </si>
  <si>
    <t>%</t>
  </si>
  <si>
    <t>Nennscheinleistung Transformator 2</t>
  </si>
  <si>
    <r>
      <t>S</t>
    </r>
    <r>
      <rPr>
        <vertAlign val="subscript"/>
        <sz val="11"/>
        <color theme="1"/>
        <rFont val="Arial"/>
        <family val="2"/>
      </rPr>
      <t>N2</t>
    </r>
  </si>
  <si>
    <r>
      <t>u</t>
    </r>
    <r>
      <rPr>
        <vertAlign val="subscript"/>
        <sz val="11"/>
        <color theme="1"/>
        <rFont val="Arial"/>
        <family val="2"/>
      </rPr>
      <t>k2</t>
    </r>
  </si>
  <si>
    <t>Nennscheinleistung Transformator 3</t>
  </si>
  <si>
    <t>Kurzschlussspannung Transformator 2</t>
  </si>
  <si>
    <t>Kurzschlussspannung Transformator 3</t>
  </si>
  <si>
    <r>
      <t>S</t>
    </r>
    <r>
      <rPr>
        <vertAlign val="subscript"/>
        <sz val="11"/>
        <color theme="1"/>
        <rFont val="Arial"/>
        <family val="2"/>
      </rPr>
      <t>N3</t>
    </r>
  </si>
  <si>
    <r>
      <t>u</t>
    </r>
    <r>
      <rPr>
        <vertAlign val="subscript"/>
        <sz val="11"/>
        <color theme="1"/>
        <rFont val="Arial"/>
        <family val="2"/>
      </rPr>
      <t>k3</t>
    </r>
  </si>
  <si>
    <t>Summe der Scheinleistungen</t>
  </si>
  <si>
    <r>
      <t>∑S</t>
    </r>
    <r>
      <rPr>
        <vertAlign val="subscript"/>
        <sz val="11"/>
        <color theme="1"/>
        <rFont val="Arial"/>
        <family val="2"/>
      </rPr>
      <t>N</t>
    </r>
  </si>
  <si>
    <t>Zu übertragende Gesamtscheinleistung</t>
  </si>
  <si>
    <t>S</t>
  </si>
  <si>
    <t>Resultierende Kurzschlusssspannung</t>
  </si>
  <si>
    <r>
      <t>u</t>
    </r>
    <r>
      <rPr>
        <vertAlign val="subscript"/>
        <sz val="11"/>
        <color theme="1"/>
        <rFont val="Arial"/>
        <family val="2"/>
      </rPr>
      <t>k</t>
    </r>
  </si>
  <si>
    <t>Dann überträgt Transformator 1</t>
  </si>
  <si>
    <r>
      <t>S</t>
    </r>
    <r>
      <rPr>
        <vertAlign val="subscript"/>
        <sz val="11"/>
        <color theme="1"/>
        <rFont val="Arial"/>
        <family val="2"/>
      </rPr>
      <t>1</t>
    </r>
  </si>
  <si>
    <t>Auslastung Transformator 1</t>
  </si>
  <si>
    <t>Dann überträgt Transformator 2</t>
  </si>
  <si>
    <t>Auslastung Transformator 2</t>
  </si>
  <si>
    <r>
      <t>S</t>
    </r>
    <r>
      <rPr>
        <vertAlign val="subscript"/>
        <sz val="11"/>
        <color theme="1"/>
        <rFont val="Arial"/>
        <family val="2"/>
      </rPr>
      <t>2</t>
    </r>
  </si>
  <si>
    <t>Dann überträgt Transformator 3</t>
  </si>
  <si>
    <t>Auslastung Transformator 3</t>
  </si>
  <si>
    <r>
      <t>S</t>
    </r>
    <r>
      <rPr>
        <vertAlign val="subscript"/>
        <sz val="11"/>
        <color theme="1"/>
        <rFont val="Arial"/>
        <family val="2"/>
      </rPr>
      <t>3</t>
    </r>
  </si>
  <si>
    <r>
      <t>S</t>
    </r>
    <r>
      <rPr>
        <vertAlign val="subscript"/>
        <sz val="11"/>
        <color theme="1"/>
        <rFont val="Arial"/>
        <family val="2"/>
      </rPr>
      <t>1max</t>
    </r>
  </si>
  <si>
    <t>Maximal übertragbare Leistung Transformator 1</t>
  </si>
  <si>
    <t>Maximale Auslastung Transformator 1</t>
  </si>
  <si>
    <t>Maximal übertragbare Leistung Transformator 2</t>
  </si>
  <si>
    <t>Maximale Auslastung Transformator 2</t>
  </si>
  <si>
    <t>Maximal übertragbare Leistung Transformator 3</t>
  </si>
  <si>
    <t>Maximale Auslastung Transformator 3</t>
  </si>
  <si>
    <r>
      <t>S</t>
    </r>
    <r>
      <rPr>
        <vertAlign val="subscript"/>
        <sz val="11"/>
        <color theme="1"/>
        <rFont val="Arial"/>
        <family val="2"/>
      </rPr>
      <t>2max</t>
    </r>
  </si>
  <si>
    <r>
      <t>S</t>
    </r>
    <r>
      <rPr>
        <vertAlign val="subscript"/>
        <sz val="11"/>
        <color theme="1"/>
        <rFont val="Arial"/>
        <family val="2"/>
      </rPr>
      <t>3max</t>
    </r>
  </si>
  <si>
    <t>Maximal übertragbare Gesamtleistung</t>
  </si>
  <si>
    <r>
      <t>S</t>
    </r>
    <r>
      <rPr>
        <vertAlign val="subscript"/>
        <sz val="11"/>
        <color theme="1"/>
        <rFont val="Arial"/>
        <family val="2"/>
      </rPr>
      <t>max</t>
    </r>
  </si>
  <si>
    <t>Maximale Gesamtauslastung</t>
  </si>
  <si>
    <t>Parallelschaltung von 2 Transformatoren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</si>
</sst>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2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" fontId="0" fillId="0" borderId="4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horizontal="right" vertical="center"/>
      <protection locked="0" hidden="1"/>
    </xf>
    <xf numFmtId="164" fontId="0" fillId="3" borderId="2" xfId="0" applyNumberFormat="1" applyFill="1" applyBorder="1" applyAlignment="1" applyProtection="1">
      <alignment horizontal="right" vertical="center"/>
      <protection locked="0" hidden="1"/>
    </xf>
    <xf numFmtId="0" fontId="0" fillId="3" borderId="3" xfId="0" applyFill="1" applyBorder="1" applyAlignment="1" applyProtection="1">
      <alignment horizontal="right" vertical="center"/>
      <protection locked="0" hidden="1"/>
    </xf>
    <xf numFmtId="164" fontId="0" fillId="0" borderId="2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1">
    <cellStyle name="Standard" xfId="0" builtinId="0"/>
  </cellStyles>
  <dxfs count="7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C9" sqref="C9"/>
    </sheetView>
  </sheetViews>
  <sheetFormatPr baseColWidth="10" defaultRowHeight="20.100000000000001" customHeight="1"/>
  <cols>
    <col min="1" max="1" width="54.25" style="1" customWidth="1"/>
    <col min="2" max="2" width="7" style="1" customWidth="1"/>
    <col min="3" max="3" width="8.125" style="1" customWidth="1"/>
    <col min="4" max="4" width="6.625" style="1" customWidth="1"/>
    <col min="5" max="11" width="10.625" style="1" hidden="1" customWidth="1"/>
    <col min="12" max="12" width="10.625" style="1" customWidth="1"/>
    <col min="13" max="16384" width="11" style="1"/>
  </cols>
  <sheetData>
    <row r="1" spans="1:11" s="2" customFormat="1" ht="32.25" customHeight="1">
      <c r="A1" s="25" t="s">
        <v>0</v>
      </c>
      <c r="B1" s="25"/>
      <c r="C1" s="25"/>
      <c r="D1" s="25"/>
    </row>
    <row r="2" spans="1:11" ht="20.100000000000001" customHeight="1">
      <c r="A2" s="3" t="s">
        <v>1</v>
      </c>
      <c r="B2" s="4" t="s">
        <v>2</v>
      </c>
      <c r="C2" s="21">
        <v>100</v>
      </c>
      <c r="D2" s="3" t="s">
        <v>3</v>
      </c>
    </row>
    <row r="3" spans="1:11" ht="20.100000000000001" customHeight="1" thickBot="1">
      <c r="A3" s="8" t="s">
        <v>4</v>
      </c>
      <c r="B3" s="9" t="s">
        <v>5</v>
      </c>
      <c r="C3" s="22">
        <v>4</v>
      </c>
      <c r="D3" s="8" t="s">
        <v>6</v>
      </c>
    </row>
    <row r="4" spans="1:11" ht="20.100000000000001" customHeight="1">
      <c r="A4" s="5" t="s">
        <v>7</v>
      </c>
      <c r="B4" s="6" t="s">
        <v>8</v>
      </c>
      <c r="C4" s="23">
        <v>250</v>
      </c>
      <c r="D4" s="5" t="s">
        <v>3</v>
      </c>
    </row>
    <row r="5" spans="1:11" ht="20.100000000000001" customHeight="1" thickBot="1">
      <c r="A5" s="8" t="s">
        <v>11</v>
      </c>
      <c r="B5" s="9" t="s">
        <v>9</v>
      </c>
      <c r="C5" s="22">
        <v>6</v>
      </c>
      <c r="D5" s="8" t="s">
        <v>6</v>
      </c>
    </row>
    <row r="6" spans="1:11" ht="20.100000000000001" customHeight="1">
      <c r="A6" s="5" t="s">
        <v>10</v>
      </c>
      <c r="B6" s="6" t="s">
        <v>13</v>
      </c>
      <c r="C6" s="23">
        <v>500</v>
      </c>
      <c r="D6" s="5" t="s">
        <v>3</v>
      </c>
      <c r="E6" s="11">
        <f>C2/C3</f>
        <v>25</v>
      </c>
      <c r="F6" s="11">
        <f>C4/C5</f>
        <v>41.666666666666664</v>
      </c>
      <c r="G6" s="11">
        <f>C6/C7</f>
        <v>111.11111111111111</v>
      </c>
      <c r="H6" s="11">
        <f>SUM(E6:G6)</f>
        <v>177.77777777777777</v>
      </c>
      <c r="I6" s="11"/>
      <c r="J6" s="11"/>
      <c r="K6" s="11"/>
    </row>
    <row r="7" spans="1:11" ht="20.100000000000001" customHeight="1" thickBot="1">
      <c r="A7" s="8" t="s">
        <v>12</v>
      </c>
      <c r="B7" s="9" t="s">
        <v>14</v>
      </c>
      <c r="C7" s="22">
        <v>4.5</v>
      </c>
      <c r="D7" s="8" t="s">
        <v>6</v>
      </c>
    </row>
    <row r="8" spans="1:11" ht="20.100000000000001" customHeight="1">
      <c r="A8" s="5" t="s">
        <v>15</v>
      </c>
      <c r="B8" s="6" t="s">
        <v>16</v>
      </c>
      <c r="C8" s="7">
        <f>C2+C4+C6</f>
        <v>850</v>
      </c>
      <c r="D8" s="5" t="s">
        <v>3</v>
      </c>
    </row>
    <row r="9" spans="1:11" ht="20.100000000000001" customHeight="1">
      <c r="A9" s="3" t="s">
        <v>17</v>
      </c>
      <c r="B9" s="4" t="s">
        <v>18</v>
      </c>
      <c r="C9" s="21">
        <v>850</v>
      </c>
      <c r="D9" s="3" t="s">
        <v>3</v>
      </c>
    </row>
    <row r="10" spans="1:11" ht="20.100000000000001" customHeight="1" thickBot="1">
      <c r="A10" s="8" t="s">
        <v>19</v>
      </c>
      <c r="B10" s="9" t="s">
        <v>20</v>
      </c>
      <c r="C10" s="12">
        <f>C9/H6</f>
        <v>4.78125</v>
      </c>
      <c r="D10" s="8" t="s">
        <v>6</v>
      </c>
    </row>
    <row r="11" spans="1:11" ht="20.100000000000001" customHeight="1">
      <c r="A11" s="5" t="s">
        <v>21</v>
      </c>
      <c r="B11" s="6" t="s">
        <v>22</v>
      </c>
      <c r="C11" s="13">
        <f>C2/C3*C10</f>
        <v>119.53125</v>
      </c>
      <c r="D11" s="5" t="s">
        <v>3</v>
      </c>
    </row>
    <row r="12" spans="1:11" ht="20.100000000000001" customHeight="1" thickBot="1">
      <c r="A12" s="8" t="s">
        <v>23</v>
      </c>
      <c r="B12" s="9"/>
      <c r="C12" s="24">
        <f>E12</f>
        <v>119.53125</v>
      </c>
      <c r="D12" s="8" t="s">
        <v>6</v>
      </c>
      <c r="E12" s="1">
        <f>C11/C2*100</f>
        <v>119.53125</v>
      </c>
      <c r="F12" s="1">
        <f>ROUNDUP(E12,0)</f>
        <v>120</v>
      </c>
    </row>
    <row r="13" spans="1:11" ht="20.100000000000001" customHeight="1">
      <c r="A13" s="5" t="s">
        <v>24</v>
      </c>
      <c r="B13" s="6" t="s">
        <v>26</v>
      </c>
      <c r="C13" s="13">
        <f>C4/C5*C10</f>
        <v>199.21875</v>
      </c>
      <c r="D13" s="5" t="s">
        <v>3</v>
      </c>
    </row>
    <row r="14" spans="1:11" ht="20.100000000000001" customHeight="1" thickBot="1">
      <c r="A14" s="8" t="s">
        <v>25</v>
      </c>
      <c r="B14" s="9"/>
      <c r="C14" s="24">
        <f>E14</f>
        <v>79.6875</v>
      </c>
      <c r="D14" s="8" t="s">
        <v>6</v>
      </c>
      <c r="E14" s="1">
        <f>C13/C4*100</f>
        <v>79.6875</v>
      </c>
      <c r="F14" s="1">
        <f>ROUNDUP(E14,0)</f>
        <v>80</v>
      </c>
      <c r="H14" s="1">
        <f>C12</f>
        <v>119.53125</v>
      </c>
      <c r="I14" s="1">
        <f>C14</f>
        <v>79.6875</v>
      </c>
      <c r="J14" s="1">
        <f>C16</f>
        <v>106.25</v>
      </c>
      <c r="K14" s="1">
        <f>LARGE(H14:J14,1)</f>
        <v>119.53125</v>
      </c>
    </row>
    <row r="15" spans="1:11" ht="20.100000000000001" customHeight="1">
      <c r="A15" s="5" t="s">
        <v>27</v>
      </c>
      <c r="B15" s="6" t="s">
        <v>29</v>
      </c>
      <c r="C15" s="13">
        <f>C6/C7*C10</f>
        <v>531.25</v>
      </c>
      <c r="D15" s="5" t="s">
        <v>3</v>
      </c>
    </row>
    <row r="16" spans="1:11" ht="20.100000000000001" customHeight="1" thickBot="1">
      <c r="A16" s="8" t="s">
        <v>28</v>
      </c>
      <c r="B16" s="9"/>
      <c r="C16" s="10">
        <f>E16</f>
        <v>106.25</v>
      </c>
      <c r="D16" s="8" t="s">
        <v>6</v>
      </c>
      <c r="E16" s="1">
        <f>C15/C6*100</f>
        <v>106.25</v>
      </c>
      <c r="F16" s="1">
        <f>ROUNDUP(E16,0)</f>
        <v>107</v>
      </c>
      <c r="H16" s="1">
        <f>E12</f>
        <v>119.53125</v>
      </c>
      <c r="I16" s="1">
        <f>E14</f>
        <v>79.6875</v>
      </c>
      <c r="J16" s="1">
        <f>E16</f>
        <v>106.25</v>
      </c>
      <c r="K16" s="1">
        <f>LARGE(H16:J16,1)</f>
        <v>119.53125</v>
      </c>
    </row>
    <row r="17" spans="1:4" ht="20.100000000000001" customHeight="1">
      <c r="A17" s="5" t="s">
        <v>31</v>
      </c>
      <c r="B17" s="6" t="s">
        <v>30</v>
      </c>
      <c r="C17" s="13">
        <f>C11/K16*100</f>
        <v>100</v>
      </c>
      <c r="D17" s="5" t="s">
        <v>3</v>
      </c>
    </row>
    <row r="18" spans="1:4" ht="20.100000000000001" customHeight="1" thickBot="1">
      <c r="A18" s="8" t="s">
        <v>32</v>
      </c>
      <c r="B18" s="9"/>
      <c r="C18" s="14">
        <f>C17/C2*100</f>
        <v>100</v>
      </c>
      <c r="D18" s="8" t="s">
        <v>6</v>
      </c>
    </row>
    <row r="19" spans="1:4" ht="20.100000000000001" customHeight="1">
      <c r="A19" s="5" t="s">
        <v>33</v>
      </c>
      <c r="B19" s="6" t="s">
        <v>37</v>
      </c>
      <c r="C19" s="13">
        <f>C13/K16*100</f>
        <v>166.66666666666669</v>
      </c>
      <c r="D19" s="5" t="s">
        <v>3</v>
      </c>
    </row>
    <row r="20" spans="1:4" ht="20.100000000000001" customHeight="1" thickBot="1">
      <c r="A20" s="8" t="s">
        <v>34</v>
      </c>
      <c r="B20" s="9"/>
      <c r="C20" s="14">
        <f>C19/C4*100</f>
        <v>66.666666666666671</v>
      </c>
      <c r="D20" s="8" t="s">
        <v>6</v>
      </c>
    </row>
    <row r="21" spans="1:4" ht="20.100000000000001" customHeight="1">
      <c r="A21" s="5" t="s">
        <v>35</v>
      </c>
      <c r="B21" s="6" t="s">
        <v>38</v>
      </c>
      <c r="C21" s="13">
        <f>C15/K16*100</f>
        <v>444.44444444444446</v>
      </c>
      <c r="D21" s="5" t="s">
        <v>3</v>
      </c>
    </row>
    <row r="22" spans="1:4" ht="20.100000000000001" customHeight="1" thickBot="1">
      <c r="A22" s="8" t="s">
        <v>36</v>
      </c>
      <c r="B22" s="9"/>
      <c r="C22" s="16">
        <f>C21/C6*100</f>
        <v>88.8888888888889</v>
      </c>
      <c r="D22" s="15" t="s">
        <v>6</v>
      </c>
    </row>
    <row r="23" spans="1:4" ht="20.100000000000001" customHeight="1">
      <c r="A23" s="5" t="s">
        <v>39</v>
      </c>
      <c r="B23" s="6" t="s">
        <v>40</v>
      </c>
      <c r="C23" s="20">
        <f>C17+C19+C21</f>
        <v>711.11111111111109</v>
      </c>
      <c r="D23" s="18" t="s">
        <v>3</v>
      </c>
    </row>
    <row r="24" spans="1:4" ht="20.100000000000001" customHeight="1">
      <c r="A24" s="17" t="s">
        <v>41</v>
      </c>
      <c r="B24" s="17"/>
      <c r="C24" s="20">
        <f>C23/C8*100</f>
        <v>83.66013071895425</v>
      </c>
      <c r="D24" s="19" t="s">
        <v>6</v>
      </c>
    </row>
  </sheetData>
  <sheetProtection password="CD9A" sheet="1" objects="1" scenarios="1" selectLockedCells="1"/>
  <mergeCells count="1">
    <mergeCell ref="A1:D1"/>
  </mergeCells>
  <conditionalFormatting sqref="C14">
    <cfRule type="cellIs" dxfId="6" priority="1" operator="greaterThan">
      <formula>100</formula>
    </cfRule>
    <cfRule type="cellIs" dxfId="5" priority="5" operator="greaterThan">
      <formula>100</formula>
    </cfRule>
  </conditionalFormatting>
  <conditionalFormatting sqref="C16">
    <cfRule type="cellIs" dxfId="4" priority="3" operator="greaterThan">
      <formula>100</formula>
    </cfRule>
  </conditionalFormatting>
  <conditionalFormatting sqref="C12">
    <cfRule type="cellIs" dxfId="3" priority="2" operator="greaterThan">
      <formula>100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Normal="100" workbookViewId="0">
      <selection activeCell="C7" sqref="C7"/>
    </sheetView>
  </sheetViews>
  <sheetFormatPr baseColWidth="10" defaultRowHeight="20.100000000000001" customHeight="1"/>
  <cols>
    <col min="1" max="1" width="54.25" style="1" customWidth="1"/>
    <col min="2" max="2" width="7" style="1" customWidth="1"/>
    <col min="3" max="3" width="8.125" style="1" customWidth="1"/>
    <col min="4" max="4" width="6.625" style="1" customWidth="1"/>
    <col min="5" max="11" width="10.625" style="1" hidden="1" customWidth="1"/>
    <col min="12" max="12" width="10.625" style="1" customWidth="1"/>
    <col min="13" max="16384" width="11" style="1"/>
  </cols>
  <sheetData>
    <row r="1" spans="1:10" s="2" customFormat="1" ht="32.25" customHeight="1">
      <c r="A1" s="25" t="s">
        <v>42</v>
      </c>
      <c r="B1" s="25"/>
      <c r="C1" s="25"/>
      <c r="D1" s="25"/>
    </row>
    <row r="2" spans="1:10" ht="20.100000000000001" customHeight="1">
      <c r="A2" s="3" t="s">
        <v>1</v>
      </c>
      <c r="B2" s="4" t="s">
        <v>2</v>
      </c>
      <c r="C2" s="21">
        <v>400</v>
      </c>
      <c r="D2" s="3" t="s">
        <v>3</v>
      </c>
    </row>
    <row r="3" spans="1:10" ht="20.100000000000001" customHeight="1" thickBot="1">
      <c r="A3" s="8" t="s">
        <v>4</v>
      </c>
      <c r="B3" s="9" t="s">
        <v>5</v>
      </c>
      <c r="C3" s="22">
        <v>3.6</v>
      </c>
      <c r="D3" s="8" t="s">
        <v>6</v>
      </c>
    </row>
    <row r="4" spans="1:10" ht="20.100000000000001" customHeight="1">
      <c r="A4" s="5" t="s">
        <v>7</v>
      </c>
      <c r="B4" s="6" t="s">
        <v>8</v>
      </c>
      <c r="C4" s="23">
        <v>630</v>
      </c>
      <c r="D4" s="5" t="s">
        <v>3</v>
      </c>
      <c r="E4" s="1">
        <f>C2/C3</f>
        <v>111.11111111111111</v>
      </c>
      <c r="F4" s="1">
        <f>C4/C5</f>
        <v>157.5</v>
      </c>
      <c r="G4" s="1">
        <f>SUM(E4:F4)</f>
        <v>268.61111111111109</v>
      </c>
    </row>
    <row r="5" spans="1:10" ht="20.100000000000001" customHeight="1" thickBot="1">
      <c r="A5" s="8" t="s">
        <v>11</v>
      </c>
      <c r="B5" s="9" t="s">
        <v>9</v>
      </c>
      <c r="C5" s="22">
        <v>4</v>
      </c>
      <c r="D5" s="8" t="s">
        <v>6</v>
      </c>
    </row>
    <row r="6" spans="1:10" ht="20.100000000000001" customHeight="1">
      <c r="A6" s="5" t="s">
        <v>15</v>
      </c>
      <c r="B6" s="6" t="s">
        <v>16</v>
      </c>
      <c r="C6" s="7">
        <f>C2+C4</f>
        <v>1030</v>
      </c>
      <c r="D6" s="5" t="s">
        <v>3</v>
      </c>
    </row>
    <row r="7" spans="1:10" ht="20.100000000000001" customHeight="1">
      <c r="A7" s="3" t="s">
        <v>17</v>
      </c>
      <c r="B7" s="4" t="s">
        <v>18</v>
      </c>
      <c r="C7" s="21">
        <v>1030</v>
      </c>
      <c r="D7" s="3" t="s">
        <v>3</v>
      </c>
    </row>
    <row r="8" spans="1:10" ht="20.100000000000001" customHeight="1" thickBot="1">
      <c r="A8" s="8" t="s">
        <v>19</v>
      </c>
      <c r="B8" s="9" t="s">
        <v>20</v>
      </c>
      <c r="C8" s="12">
        <f>C7/G4</f>
        <v>3.8345398138572908</v>
      </c>
      <c r="D8" s="8" t="s">
        <v>6</v>
      </c>
    </row>
    <row r="9" spans="1:10" ht="20.100000000000001" customHeight="1">
      <c r="A9" s="5" t="s">
        <v>21</v>
      </c>
      <c r="B9" s="6" t="s">
        <v>22</v>
      </c>
      <c r="C9" s="13">
        <f>C2/C3*C8</f>
        <v>426.05997931747675</v>
      </c>
      <c r="D9" s="5" t="s">
        <v>3</v>
      </c>
    </row>
    <row r="10" spans="1:10" ht="20.100000000000001" customHeight="1" thickBot="1">
      <c r="A10" s="8" t="s">
        <v>23</v>
      </c>
      <c r="B10" s="9"/>
      <c r="C10" s="24">
        <f>E10</f>
        <v>106.51499482936919</v>
      </c>
      <c r="D10" s="8" t="s">
        <v>6</v>
      </c>
      <c r="E10" s="1">
        <f>C9/C2*100</f>
        <v>106.51499482936919</v>
      </c>
      <c r="F10" s="1">
        <f>ROUNDUP(E10,0)</f>
        <v>107</v>
      </c>
    </row>
    <row r="11" spans="1:10" ht="20.100000000000001" customHeight="1">
      <c r="A11" s="5" t="s">
        <v>24</v>
      </c>
      <c r="B11" s="6" t="s">
        <v>26</v>
      </c>
      <c r="C11" s="13">
        <f>C4/C5*C8</f>
        <v>603.94002068252325</v>
      </c>
      <c r="D11" s="5" t="s">
        <v>3</v>
      </c>
    </row>
    <row r="12" spans="1:10" ht="20.100000000000001" customHeight="1" thickBot="1">
      <c r="A12" s="8" t="s">
        <v>25</v>
      </c>
      <c r="B12" s="9"/>
      <c r="C12" s="24">
        <f>E12</f>
        <v>95.863495346432259</v>
      </c>
      <c r="D12" s="8" t="s">
        <v>6</v>
      </c>
      <c r="E12" s="1">
        <f>C11/C4*100</f>
        <v>95.863495346432259</v>
      </c>
      <c r="F12" s="1">
        <f>ROUNDUP(E12,0)</f>
        <v>96</v>
      </c>
      <c r="H12" s="1">
        <f>E10</f>
        <v>106.51499482936919</v>
      </c>
      <c r="I12" s="1">
        <f>E12</f>
        <v>95.863495346432259</v>
      </c>
      <c r="J12" s="1">
        <f>LARGE(H12:I12,1)</f>
        <v>106.51499482936919</v>
      </c>
    </row>
    <row r="13" spans="1:10" ht="20.100000000000001" customHeight="1">
      <c r="A13" s="5" t="s">
        <v>31</v>
      </c>
      <c r="B13" s="6" t="s">
        <v>30</v>
      </c>
      <c r="C13" s="13">
        <f>C9/J12*100</f>
        <v>400</v>
      </c>
      <c r="D13" s="5" t="s">
        <v>3</v>
      </c>
    </row>
    <row r="14" spans="1:10" ht="20.100000000000001" customHeight="1" thickBot="1">
      <c r="A14" s="8" t="s">
        <v>32</v>
      </c>
      <c r="B14" s="9"/>
      <c r="C14" s="14">
        <f>C13/C2*100</f>
        <v>100</v>
      </c>
      <c r="D14" s="8" t="s">
        <v>6</v>
      </c>
    </row>
    <row r="15" spans="1:10" ht="20.100000000000001" customHeight="1">
      <c r="A15" s="5" t="s">
        <v>33</v>
      </c>
      <c r="B15" s="6" t="s">
        <v>37</v>
      </c>
      <c r="C15" s="13">
        <f>C11/J12*100</f>
        <v>567</v>
      </c>
      <c r="D15" s="5" t="s">
        <v>3</v>
      </c>
    </row>
    <row r="16" spans="1:10" ht="20.100000000000001" customHeight="1" thickBot="1">
      <c r="A16" s="8" t="s">
        <v>34</v>
      </c>
      <c r="B16" s="9"/>
      <c r="C16" s="14">
        <f>C15/C4*100</f>
        <v>90</v>
      </c>
      <c r="D16" s="8" t="s">
        <v>6</v>
      </c>
    </row>
    <row r="17" spans="1:4" ht="20.100000000000001" customHeight="1">
      <c r="A17" s="5" t="s">
        <v>39</v>
      </c>
      <c r="B17" s="6" t="s">
        <v>40</v>
      </c>
      <c r="C17" s="20">
        <f>C13+C15</f>
        <v>967</v>
      </c>
      <c r="D17" s="18" t="s">
        <v>3</v>
      </c>
    </row>
    <row r="18" spans="1:4" ht="20.100000000000001" customHeight="1">
      <c r="A18" s="17" t="s">
        <v>41</v>
      </c>
      <c r="B18" s="17"/>
      <c r="C18" s="20">
        <f>C17/C6*100</f>
        <v>93.883495145631073</v>
      </c>
      <c r="D18" s="19" t="s">
        <v>6</v>
      </c>
    </row>
  </sheetData>
  <sheetProtection password="CD9A" sheet="1" objects="1" scenarios="1" selectLockedCells="1"/>
  <mergeCells count="1">
    <mergeCell ref="A1:D1"/>
  </mergeCells>
  <conditionalFormatting sqref="C12">
    <cfRule type="cellIs" dxfId="2" priority="1" operator="greaterThan">
      <formula>100</formula>
    </cfRule>
    <cfRule type="cellIs" dxfId="1" priority="4" operator="greaterThan">
      <formula>100</formula>
    </cfRule>
  </conditionalFormatting>
  <conditionalFormatting sqref="C10">
    <cfRule type="cellIs" dxfId="0" priority="2" operator="greaterThan">
      <formula>100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B1" workbookViewId="0"/>
  </sheetViews>
  <sheetFormatPr baseColWidth="10" defaultRowHeight="14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3 parallel</vt:lpstr>
      <vt:lpstr>2 parallel</vt:lpstr>
      <vt:lpstr>Tabelle2</vt:lpstr>
      <vt:lpstr>Tabelle3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reinervolz</dc:creator>
  <cp:lastModifiedBy>diehlm</cp:lastModifiedBy>
  <dcterms:created xsi:type="dcterms:W3CDTF">2014-06-07T09:06:58Z</dcterms:created>
  <dcterms:modified xsi:type="dcterms:W3CDTF">2015-01-23T10:42:58Z</dcterms:modified>
</cp:coreProperties>
</file>